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9555" windowHeight="7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68" i="1" l="1"/>
  <c r="S53" i="1"/>
  <c r="R68" i="1"/>
  <c r="P68" i="1"/>
  <c r="Q68" i="1" s="1"/>
  <c r="N68" i="1"/>
  <c r="L68" i="1"/>
  <c r="J68" i="1"/>
  <c r="H68" i="1"/>
  <c r="I68" i="1" s="1"/>
  <c r="F68" i="1"/>
  <c r="D68" i="1"/>
  <c r="C68" i="1"/>
  <c r="R58" i="1"/>
  <c r="R70" i="1" s="1"/>
  <c r="P58" i="1"/>
  <c r="N58" i="1"/>
  <c r="N70" i="1" s="1"/>
  <c r="L58" i="1"/>
  <c r="L70" i="1" s="1"/>
  <c r="J58" i="1"/>
  <c r="J70" i="1" s="1"/>
  <c r="H58" i="1"/>
  <c r="F58" i="1"/>
  <c r="F70" i="1" s="1"/>
  <c r="D58" i="1"/>
  <c r="D70" i="1" s="1"/>
  <c r="C58" i="1"/>
  <c r="S46" i="1"/>
  <c r="Q46" i="1"/>
  <c r="O46" i="1"/>
  <c r="M46" i="1"/>
  <c r="K46" i="1"/>
  <c r="I46" i="1"/>
  <c r="G46" i="1"/>
  <c r="E46" i="1"/>
  <c r="D46" i="1"/>
  <c r="F46" i="1"/>
  <c r="H46" i="1"/>
  <c r="J46" i="1"/>
  <c r="L46" i="1"/>
  <c r="N46" i="1"/>
  <c r="P46" i="1"/>
  <c r="R46" i="1"/>
  <c r="C46" i="1"/>
  <c r="S44" i="1"/>
  <c r="Q44" i="1"/>
  <c r="O44" i="1"/>
  <c r="M44" i="1"/>
  <c r="K44" i="1"/>
  <c r="I44" i="1"/>
  <c r="G44" i="1"/>
  <c r="E44" i="1"/>
  <c r="S34" i="1"/>
  <c r="Q34" i="1"/>
  <c r="O34" i="1"/>
  <c r="N34" i="1"/>
  <c r="M34" i="1"/>
  <c r="K34" i="1"/>
  <c r="I34" i="1"/>
  <c r="G34" i="1"/>
  <c r="E34" i="1"/>
  <c r="S23" i="1"/>
  <c r="Q23" i="1"/>
  <c r="O23" i="1"/>
  <c r="M23" i="1"/>
  <c r="K23" i="1"/>
  <c r="I23" i="1"/>
  <c r="G23" i="1"/>
  <c r="E23" i="1"/>
  <c r="S58" i="1" l="1"/>
  <c r="S68" i="1"/>
  <c r="M68" i="1"/>
  <c r="K68" i="1"/>
  <c r="H70" i="1"/>
  <c r="P70" i="1"/>
  <c r="G68" i="1"/>
  <c r="O68" i="1"/>
  <c r="E58" i="1"/>
  <c r="I58" i="1"/>
  <c r="M58" i="1"/>
  <c r="Q58" i="1"/>
  <c r="C70" i="1"/>
  <c r="M70" i="1" s="1"/>
  <c r="G58" i="1"/>
  <c r="K58" i="1"/>
  <c r="O58" i="1"/>
  <c r="S21" i="1"/>
  <c r="Q21" i="1"/>
  <c r="O21" i="1"/>
  <c r="M21" i="1"/>
  <c r="K21" i="1"/>
  <c r="I21" i="1"/>
  <c r="G21" i="1"/>
  <c r="E21" i="1"/>
  <c r="D23" i="1"/>
  <c r="F23" i="1"/>
  <c r="H23" i="1"/>
  <c r="J23" i="1"/>
  <c r="L23" i="1"/>
  <c r="N23" i="1"/>
  <c r="P23" i="1"/>
  <c r="R23" i="1"/>
  <c r="O13" i="1"/>
  <c r="N13" i="1"/>
  <c r="S13" i="1"/>
  <c r="Q13" i="1"/>
  <c r="M13" i="1"/>
  <c r="K13" i="1"/>
  <c r="I13" i="1"/>
  <c r="G13" i="1"/>
  <c r="E13" i="1"/>
  <c r="C23" i="1"/>
  <c r="R44" i="1"/>
  <c r="P44" i="1"/>
  <c r="N44" i="1"/>
  <c r="L44" i="1"/>
  <c r="J44" i="1"/>
  <c r="H44" i="1"/>
  <c r="F44" i="1"/>
  <c r="D44" i="1"/>
  <c r="C44" i="1"/>
  <c r="R34" i="1"/>
  <c r="P34" i="1"/>
  <c r="L34" i="1"/>
  <c r="J34" i="1"/>
  <c r="H34" i="1"/>
  <c r="F34" i="1"/>
  <c r="D34" i="1"/>
  <c r="D21" i="1"/>
  <c r="F21" i="1"/>
  <c r="H21" i="1"/>
  <c r="J21" i="1"/>
  <c r="L21" i="1"/>
  <c r="N21" i="1"/>
  <c r="P21" i="1"/>
  <c r="R21" i="1"/>
  <c r="C21" i="1"/>
  <c r="D13" i="1"/>
  <c r="F13" i="1"/>
  <c r="H13" i="1"/>
  <c r="J13" i="1"/>
  <c r="L13" i="1"/>
  <c r="P13" i="1"/>
  <c r="R13" i="1"/>
  <c r="C13" i="1"/>
  <c r="I70" i="1" l="1"/>
  <c r="E70" i="1"/>
  <c r="S70" i="1"/>
  <c r="O70" i="1"/>
  <c r="K70" i="1"/>
  <c r="G70" i="1"/>
  <c r="Q70" i="1"/>
  <c r="C34" i="1"/>
</calcChain>
</file>

<file path=xl/comments1.xml><?xml version="1.0" encoding="utf-8"?>
<comments xmlns="http://schemas.openxmlformats.org/spreadsheetml/2006/main">
  <authors>
    <author>Windows User</author>
  </authors>
  <commentList>
    <comment ref="Q27" authorId="0">
      <text>
        <r>
          <rPr>
            <b/>
            <sz val="9"/>
            <color indexed="81"/>
            <rFont val="Tahoma"/>
            <family val="2"/>
          </rPr>
          <t>trừ 0.01 cho đủ 100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1" authorId="0">
      <text>
        <r>
          <rPr>
            <b/>
            <sz val="9"/>
            <color indexed="81"/>
            <rFont val="Tahoma"/>
            <family val="2"/>
          </rPr>
          <t>trừ 0.01 cho đủ 100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<sst xmlns="http://schemas.openxmlformats.org/spreadsheetml/2006/main" count="115" uniqueCount="37">
  <si>
    <t>HỌC KỲ I</t>
  </si>
  <si>
    <t>KHÓA</t>
  </si>
  <si>
    <t>SỈ SỐ</t>
  </si>
  <si>
    <t>BẬC</t>
  </si>
  <si>
    <t>Xuất sắc</t>
  </si>
  <si>
    <t>Khá</t>
  </si>
  <si>
    <t>TB.Khá</t>
  </si>
  <si>
    <t>Trung bình</t>
  </si>
  <si>
    <t>Yếu</t>
  </si>
  <si>
    <t>Kém</t>
  </si>
  <si>
    <t>Giỏi</t>
  </si>
  <si>
    <t>TRUNG CẤP</t>
  </si>
  <si>
    <t>%</t>
  </si>
  <si>
    <t>CAO ĐẲNG</t>
  </si>
  <si>
    <t>2016 TCCN (9+3)</t>
  </si>
  <si>
    <t>16TCN (9+3)</t>
  </si>
  <si>
    <t>2017 TC (9+3)</t>
  </si>
  <si>
    <t>2015 TCCN (9+3)</t>
  </si>
  <si>
    <t>2016 TCCN (12+2 và 12+2N3T)</t>
  </si>
  <si>
    <t>2017 TC (12+1N3T)</t>
  </si>
  <si>
    <t>15TCN (9+3)</t>
  </si>
  <si>
    <t>2015 CĐCN</t>
  </si>
  <si>
    <t>TB. Yếu</t>
  </si>
  <si>
    <t>2016 CĐCN</t>
  </si>
  <si>
    <t>2016 CĐLT</t>
  </si>
  <si>
    <t>2015 CĐN</t>
  </si>
  <si>
    <t>2016 CĐN</t>
  </si>
  <si>
    <t>2017 CĐ</t>
  </si>
  <si>
    <t>HỌC KỲ II</t>
  </si>
  <si>
    <t>Đang thực tập chưa thể TK điểm</t>
  </si>
  <si>
    <t>Số liệu tính đến 27/7/2018</t>
  </si>
  <si>
    <t>Tổng</t>
  </si>
  <si>
    <t>Số liệu tính đến tháng 4/2017</t>
  </si>
  <si>
    <t>2017 CĐLT</t>
  </si>
  <si>
    <t>HK1/2017-2018</t>
  </si>
  <si>
    <t>Năm học 2017-2018</t>
  </si>
  <si>
    <t>Không tính TK điểm năm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</si>
</sst>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2" fontId="0" fillId="0" borderId="0" xfId="0" applyNumberFormat="1"/>
    <xf numFmtId="1" fontId="4" fillId="0" borderId="0" xfId="0" applyNumberFormat="1" applyFont="1" applyBorder="1" applyAlignment="1">
      <alignment horizontal="center" vertical="center"/>
    </xf>
    <xf numFmtId="1" fontId="0" fillId="0" borderId="0" xfId="0" applyNumberFormat="1" applyFont="1"/>
    <xf numFmtId="2" fontId="0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2" fontId="1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left"/>
    </xf>
    <xf numFmtId="0" fontId="5" fillId="2" borderId="0" xfId="0" applyFont="1" applyFill="1"/>
    <xf numFmtId="0" fontId="5" fillId="0" borderId="0" xfId="0" applyFont="1" applyFill="1"/>
    <xf numFmtId="169" fontId="4" fillId="0" borderId="0" xfId="0" applyNumberFormat="1" applyFont="1" applyBorder="1" applyAlignment="1">
      <alignment horizontal="center" vertical="center"/>
    </xf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T70"/>
  <sheetViews>
    <sheetView tabSelected="1" topLeftCell="A40" workbookViewId="0">
      <selection activeCell="O68" sqref="O68"/>
    </sheetView>
  </sheetViews>
  <sheetFormatPr defaultRowHeight="15" x14ac:dyDescent="0.25"/>
  <cols>
    <col min="1" max="1" width="15.42578125" customWidth="1"/>
    <col min="2" max="2" width="20.28515625" customWidth="1"/>
    <col min="7" max="7" width="9.5703125" bestFit="1" customWidth="1"/>
    <col min="12" max="12" width="11" customWidth="1"/>
  </cols>
  <sheetData>
    <row r="3" spans="1:19" x14ac:dyDescent="0.25">
      <c r="A3" t="s">
        <v>0</v>
      </c>
      <c r="B3" s="11" t="s">
        <v>32</v>
      </c>
    </row>
    <row r="5" spans="1:19" x14ac:dyDescent="0.25">
      <c r="A5" s="1" t="s">
        <v>3</v>
      </c>
      <c r="B5" s="7" t="s">
        <v>1</v>
      </c>
      <c r="C5" s="7" t="s">
        <v>2</v>
      </c>
      <c r="D5" s="7" t="s">
        <v>4</v>
      </c>
      <c r="E5" s="7" t="s">
        <v>12</v>
      </c>
      <c r="F5" s="7" t="s">
        <v>10</v>
      </c>
      <c r="G5" s="7" t="s">
        <v>12</v>
      </c>
      <c r="H5" s="7" t="s">
        <v>5</v>
      </c>
      <c r="I5" s="7" t="s">
        <v>12</v>
      </c>
      <c r="J5" s="7" t="s">
        <v>6</v>
      </c>
      <c r="K5" s="7" t="s">
        <v>12</v>
      </c>
      <c r="L5" s="7" t="s">
        <v>7</v>
      </c>
      <c r="M5" s="7" t="s">
        <v>12</v>
      </c>
      <c r="N5" s="7" t="s">
        <v>22</v>
      </c>
      <c r="O5" s="7" t="s">
        <v>12</v>
      </c>
      <c r="P5" s="7" t="s">
        <v>8</v>
      </c>
      <c r="Q5" s="7" t="s">
        <v>12</v>
      </c>
      <c r="R5" s="7" t="s">
        <v>9</v>
      </c>
      <c r="S5" s="7" t="s">
        <v>12</v>
      </c>
    </row>
    <row r="6" spans="1:19" x14ac:dyDescent="0.25">
      <c r="A6" t="s">
        <v>11</v>
      </c>
      <c r="B6" s="8" t="s">
        <v>17</v>
      </c>
      <c r="C6">
        <v>44</v>
      </c>
      <c r="D6">
        <v>0</v>
      </c>
      <c r="E6">
        <v>0</v>
      </c>
      <c r="F6">
        <v>1</v>
      </c>
      <c r="G6" s="3">
        <v>2.27</v>
      </c>
      <c r="H6">
        <v>10</v>
      </c>
      <c r="I6">
        <v>22.73</v>
      </c>
      <c r="J6">
        <v>16</v>
      </c>
      <c r="K6">
        <v>33.36</v>
      </c>
      <c r="L6">
        <v>6</v>
      </c>
      <c r="M6">
        <v>13.65</v>
      </c>
      <c r="P6">
        <v>3</v>
      </c>
      <c r="Q6">
        <v>6.82</v>
      </c>
      <c r="R6">
        <v>8</v>
      </c>
      <c r="S6">
        <v>18.170000000000002</v>
      </c>
    </row>
    <row r="7" spans="1:19" x14ac:dyDescent="0.25">
      <c r="B7" s="8" t="s">
        <v>14</v>
      </c>
      <c r="C7">
        <v>137</v>
      </c>
      <c r="D7">
        <v>0</v>
      </c>
      <c r="E7">
        <v>0</v>
      </c>
      <c r="F7">
        <v>3</v>
      </c>
      <c r="G7">
        <v>2.19</v>
      </c>
      <c r="H7">
        <v>13</v>
      </c>
      <c r="I7">
        <v>9.49</v>
      </c>
      <c r="J7">
        <v>36</v>
      </c>
      <c r="K7">
        <v>26.28</v>
      </c>
      <c r="L7">
        <v>35</v>
      </c>
      <c r="M7">
        <v>25.55</v>
      </c>
      <c r="P7">
        <v>6</v>
      </c>
      <c r="Q7">
        <v>4.38</v>
      </c>
      <c r="R7">
        <v>44</v>
      </c>
      <c r="S7">
        <v>32.11</v>
      </c>
    </row>
    <row r="8" spans="1:19" ht="30" x14ac:dyDescent="0.25">
      <c r="B8" s="9" t="s">
        <v>18</v>
      </c>
      <c r="C8">
        <v>108</v>
      </c>
      <c r="D8">
        <v>0</v>
      </c>
      <c r="E8">
        <v>0</v>
      </c>
      <c r="F8">
        <v>0</v>
      </c>
      <c r="G8">
        <v>0</v>
      </c>
      <c r="H8">
        <v>15</v>
      </c>
      <c r="I8">
        <v>13.89</v>
      </c>
      <c r="J8">
        <v>33</v>
      </c>
      <c r="K8">
        <v>30.56</v>
      </c>
      <c r="L8">
        <v>32</v>
      </c>
      <c r="M8">
        <v>29.63</v>
      </c>
      <c r="P8">
        <v>7</v>
      </c>
      <c r="Q8">
        <v>6.48</v>
      </c>
      <c r="R8">
        <v>21</v>
      </c>
      <c r="S8">
        <v>19.440000000000001</v>
      </c>
    </row>
    <row r="9" spans="1:19" x14ac:dyDescent="0.25">
      <c r="B9" s="9" t="s">
        <v>19</v>
      </c>
      <c r="C9">
        <v>70</v>
      </c>
      <c r="D9">
        <v>0</v>
      </c>
      <c r="E9">
        <v>0</v>
      </c>
      <c r="F9">
        <v>0</v>
      </c>
      <c r="G9">
        <v>0</v>
      </c>
      <c r="H9">
        <v>3</v>
      </c>
      <c r="I9">
        <v>4.29</v>
      </c>
      <c r="L9">
        <v>27</v>
      </c>
      <c r="M9">
        <v>38.57</v>
      </c>
      <c r="N9">
        <v>25</v>
      </c>
      <c r="O9">
        <v>35.71</v>
      </c>
      <c r="R9">
        <v>15</v>
      </c>
      <c r="S9">
        <v>21.43</v>
      </c>
    </row>
    <row r="10" spans="1:19" x14ac:dyDescent="0.25">
      <c r="B10" s="8" t="s">
        <v>16</v>
      </c>
      <c r="C10">
        <v>1293</v>
      </c>
      <c r="D10">
        <v>0</v>
      </c>
      <c r="E10">
        <v>0</v>
      </c>
      <c r="F10">
        <v>11</v>
      </c>
      <c r="G10">
        <v>0.85</v>
      </c>
      <c r="H10">
        <v>38</v>
      </c>
      <c r="I10">
        <v>2.94</v>
      </c>
      <c r="L10">
        <v>333</v>
      </c>
      <c r="M10">
        <v>25.75</v>
      </c>
      <c r="N10">
        <v>449</v>
      </c>
      <c r="O10">
        <v>34.729999999999997</v>
      </c>
      <c r="R10">
        <v>462</v>
      </c>
      <c r="S10">
        <v>35.729999999999997</v>
      </c>
    </row>
    <row r="11" spans="1:19" x14ac:dyDescent="0.25">
      <c r="B11" s="8" t="s">
        <v>20</v>
      </c>
      <c r="C11">
        <v>245</v>
      </c>
      <c r="D11">
        <v>0</v>
      </c>
      <c r="E11">
        <v>0</v>
      </c>
      <c r="F11">
        <v>4</v>
      </c>
      <c r="G11">
        <v>1.6</v>
      </c>
      <c r="H11">
        <v>40</v>
      </c>
      <c r="I11">
        <v>16.3</v>
      </c>
      <c r="J11">
        <v>54</v>
      </c>
      <c r="K11">
        <v>22</v>
      </c>
      <c r="L11">
        <v>65</v>
      </c>
      <c r="M11">
        <v>26.5</v>
      </c>
      <c r="P11">
        <v>19</v>
      </c>
      <c r="Q11">
        <v>7.8</v>
      </c>
      <c r="R11">
        <v>63</v>
      </c>
      <c r="S11">
        <v>25.7</v>
      </c>
    </row>
    <row r="12" spans="1:19" x14ac:dyDescent="0.25">
      <c r="B12" s="8" t="s">
        <v>15</v>
      </c>
      <c r="C12">
        <v>430</v>
      </c>
      <c r="D12">
        <v>2</v>
      </c>
      <c r="E12">
        <v>0.5</v>
      </c>
      <c r="F12">
        <v>19</v>
      </c>
      <c r="G12">
        <v>4.4000000000000004</v>
      </c>
      <c r="H12">
        <v>57</v>
      </c>
      <c r="I12">
        <v>13.3</v>
      </c>
      <c r="J12">
        <v>92</v>
      </c>
      <c r="K12">
        <v>21.4</v>
      </c>
      <c r="L12">
        <v>110</v>
      </c>
      <c r="M12">
        <v>25.6</v>
      </c>
      <c r="P12">
        <v>33</v>
      </c>
      <c r="Q12">
        <v>7.7</v>
      </c>
      <c r="R12">
        <v>117</v>
      </c>
      <c r="S12">
        <v>27.2</v>
      </c>
    </row>
    <row r="13" spans="1:19" x14ac:dyDescent="0.25">
      <c r="B13" s="2"/>
      <c r="C13" s="2">
        <f>SUM(C6:C12)</f>
        <v>2327</v>
      </c>
      <c r="D13" s="2">
        <f t="shared" ref="D13:R13" si="0">SUM(D6:D12)</f>
        <v>2</v>
      </c>
      <c r="E13" s="10">
        <f>(D13/C13)*100</f>
        <v>8.5947571981091542E-2</v>
      </c>
      <c r="F13" s="2">
        <f t="shared" si="0"/>
        <v>38</v>
      </c>
      <c r="G13" s="10">
        <f>(F13/C13)*100</f>
        <v>1.633003867640739</v>
      </c>
      <c r="H13" s="2">
        <f t="shared" si="0"/>
        <v>176</v>
      </c>
      <c r="I13" s="10">
        <f>(H13/C13)*100</f>
        <v>7.5633863343360543</v>
      </c>
      <c r="J13" s="2">
        <f t="shared" si="0"/>
        <v>231</v>
      </c>
      <c r="K13" s="10">
        <f>(J13/C13)*100</f>
        <v>9.9269445638160718</v>
      </c>
      <c r="L13" s="2">
        <f t="shared" si="0"/>
        <v>608</v>
      </c>
      <c r="M13" s="10">
        <f>(L13/C13)*100</f>
        <v>26.128061882251824</v>
      </c>
      <c r="N13" s="2">
        <f>SUM(N6:N12)</f>
        <v>474</v>
      </c>
      <c r="O13" s="10">
        <f>(N13/C13)*100</f>
        <v>20.369574559518693</v>
      </c>
      <c r="P13" s="2">
        <f t="shared" si="0"/>
        <v>68</v>
      </c>
      <c r="Q13" s="10">
        <f>(P13/C13)*100</f>
        <v>2.9222174473571121</v>
      </c>
      <c r="R13" s="2">
        <f t="shared" si="0"/>
        <v>730</v>
      </c>
      <c r="S13" s="10">
        <f>(R13/C13)*100</f>
        <v>31.370863773098414</v>
      </c>
    </row>
    <row r="14" spans="1:19" x14ac:dyDescent="0.25">
      <c r="B14" s="2"/>
    </row>
    <row r="15" spans="1:19" x14ac:dyDescent="0.25">
      <c r="A15" t="s">
        <v>13</v>
      </c>
      <c r="B15" s="8" t="s">
        <v>21</v>
      </c>
      <c r="C15">
        <v>1392</v>
      </c>
      <c r="D15">
        <v>0</v>
      </c>
      <c r="E15">
        <v>0</v>
      </c>
      <c r="F15">
        <v>28</v>
      </c>
      <c r="G15">
        <v>2</v>
      </c>
      <c r="H15">
        <v>163</v>
      </c>
      <c r="I15">
        <v>11.7</v>
      </c>
      <c r="L15">
        <v>595</v>
      </c>
      <c r="M15">
        <v>42.7</v>
      </c>
      <c r="N15">
        <v>415</v>
      </c>
      <c r="O15">
        <v>29.8</v>
      </c>
      <c r="R15">
        <v>191</v>
      </c>
      <c r="S15">
        <v>13.7</v>
      </c>
    </row>
    <row r="16" spans="1:19" x14ac:dyDescent="0.25">
      <c r="B16" s="8" t="s">
        <v>23</v>
      </c>
      <c r="C16">
        <v>1775</v>
      </c>
      <c r="D16">
        <v>0</v>
      </c>
      <c r="E16">
        <v>0</v>
      </c>
      <c r="F16">
        <v>8</v>
      </c>
      <c r="G16">
        <v>0.5</v>
      </c>
      <c r="H16">
        <v>111</v>
      </c>
      <c r="I16">
        <v>6.3</v>
      </c>
      <c r="L16">
        <v>818</v>
      </c>
      <c r="M16">
        <v>46.1</v>
      </c>
      <c r="N16">
        <v>508</v>
      </c>
      <c r="O16">
        <v>28.6</v>
      </c>
      <c r="R16">
        <v>330</v>
      </c>
      <c r="S16">
        <v>18.600000000000001</v>
      </c>
    </row>
    <row r="17" spans="1:20" x14ac:dyDescent="0.25">
      <c r="B17" s="12" t="s">
        <v>24</v>
      </c>
      <c r="C17" s="13">
        <v>48</v>
      </c>
      <c r="D17" s="11">
        <v>0</v>
      </c>
      <c r="E17" s="11">
        <v>0</v>
      </c>
      <c r="F17" s="11">
        <v>0</v>
      </c>
      <c r="G17" s="11">
        <v>0</v>
      </c>
      <c r="H17" s="11">
        <v>14</v>
      </c>
      <c r="I17" s="11">
        <v>29.2</v>
      </c>
      <c r="J17" s="11"/>
      <c r="K17" s="11"/>
      <c r="L17" s="11">
        <v>29</v>
      </c>
      <c r="M17" s="11">
        <v>60.4</v>
      </c>
      <c r="N17" s="11">
        <v>0</v>
      </c>
      <c r="O17" s="11">
        <v>0</v>
      </c>
      <c r="P17" s="11"/>
      <c r="Q17" s="11"/>
      <c r="R17" s="11">
        <v>5</v>
      </c>
      <c r="S17" s="11">
        <v>10.4</v>
      </c>
    </row>
    <row r="18" spans="1:20" x14ac:dyDescent="0.25">
      <c r="B18" s="8" t="s">
        <v>27</v>
      </c>
      <c r="C18">
        <v>2990</v>
      </c>
      <c r="D18">
        <v>1</v>
      </c>
      <c r="E18">
        <v>0.03</v>
      </c>
      <c r="F18">
        <v>26</v>
      </c>
      <c r="G18">
        <v>0.87</v>
      </c>
      <c r="H18">
        <v>254</v>
      </c>
      <c r="I18">
        <v>8.49</v>
      </c>
      <c r="L18">
        <v>1542</v>
      </c>
      <c r="M18">
        <v>51.57</v>
      </c>
      <c r="N18">
        <v>775</v>
      </c>
      <c r="O18">
        <v>25.92</v>
      </c>
      <c r="R18">
        <v>392</v>
      </c>
      <c r="S18">
        <v>13.11</v>
      </c>
    </row>
    <row r="19" spans="1:20" x14ac:dyDescent="0.25">
      <c r="B19" s="8" t="s">
        <v>25</v>
      </c>
      <c r="C19">
        <v>38</v>
      </c>
      <c r="D19">
        <v>0</v>
      </c>
      <c r="E19">
        <v>0</v>
      </c>
      <c r="F19">
        <v>6</v>
      </c>
      <c r="G19">
        <v>15.8</v>
      </c>
      <c r="H19">
        <v>7</v>
      </c>
      <c r="I19">
        <v>18.399999999999999</v>
      </c>
      <c r="J19">
        <v>16</v>
      </c>
      <c r="K19">
        <v>42.1</v>
      </c>
      <c r="L19">
        <v>7</v>
      </c>
      <c r="M19">
        <v>18.399999999999999</v>
      </c>
      <c r="P19">
        <v>1</v>
      </c>
      <c r="Q19">
        <v>2.6</v>
      </c>
      <c r="R19">
        <v>1</v>
      </c>
      <c r="S19">
        <v>2.6</v>
      </c>
    </row>
    <row r="20" spans="1:20" x14ac:dyDescent="0.25">
      <c r="B20" s="8" t="s">
        <v>26</v>
      </c>
      <c r="C20">
        <v>98</v>
      </c>
      <c r="D20">
        <v>0</v>
      </c>
      <c r="E20">
        <v>0</v>
      </c>
      <c r="F20">
        <v>2</v>
      </c>
      <c r="G20">
        <v>2</v>
      </c>
      <c r="H20">
        <v>16</v>
      </c>
      <c r="I20">
        <v>16.3</v>
      </c>
      <c r="J20">
        <v>38</v>
      </c>
      <c r="K20">
        <v>38.799999999999997</v>
      </c>
      <c r="L20">
        <v>17</v>
      </c>
      <c r="M20">
        <v>17.3</v>
      </c>
      <c r="P20">
        <v>1</v>
      </c>
      <c r="Q20">
        <v>1</v>
      </c>
      <c r="R20">
        <v>24</v>
      </c>
      <c r="S20">
        <v>24.5</v>
      </c>
    </row>
    <row r="21" spans="1:20" x14ac:dyDescent="0.25">
      <c r="C21" s="2">
        <f>SUM(C15:C20)</f>
        <v>6341</v>
      </c>
      <c r="D21" s="2">
        <f t="shared" ref="D21:R21" si="1">SUM(D15:D20)</f>
        <v>1</v>
      </c>
      <c r="E21" s="10">
        <f>(D21/C21)*100</f>
        <v>1.5770383220312253E-2</v>
      </c>
      <c r="F21" s="2">
        <f t="shared" si="1"/>
        <v>70</v>
      </c>
      <c r="G21" s="10">
        <f>(F21/C21)*100</f>
        <v>1.1039268254218577</v>
      </c>
      <c r="H21" s="2">
        <f t="shared" si="1"/>
        <v>565</v>
      </c>
      <c r="I21" s="10">
        <f>(H21/C21)*100</f>
        <v>8.9102665194764228</v>
      </c>
      <c r="J21" s="2">
        <f t="shared" si="1"/>
        <v>54</v>
      </c>
      <c r="K21" s="10">
        <f>(J21/C21)*100</f>
        <v>0.85160069389686177</v>
      </c>
      <c r="L21" s="2">
        <f t="shared" si="1"/>
        <v>3008</v>
      </c>
      <c r="M21" s="10">
        <f>(L21/C21)*100</f>
        <v>47.437312726699261</v>
      </c>
      <c r="N21" s="2">
        <f t="shared" si="1"/>
        <v>1698</v>
      </c>
      <c r="O21" s="10">
        <f>(N21/C21)*100</f>
        <v>26.778110708090207</v>
      </c>
      <c r="P21" s="2">
        <f t="shared" si="1"/>
        <v>2</v>
      </c>
      <c r="Q21" s="10">
        <f>(P21/C21)*100</f>
        <v>3.1540766440624507E-2</v>
      </c>
      <c r="R21" s="2">
        <f t="shared" si="1"/>
        <v>943</v>
      </c>
      <c r="S21" s="10">
        <f>(R21/C21)*10</f>
        <v>1.4871471376754455</v>
      </c>
    </row>
    <row r="23" spans="1:20" x14ac:dyDescent="0.25">
      <c r="B23" s="8" t="s">
        <v>31</v>
      </c>
      <c r="C23" s="2">
        <f>C13+C21</f>
        <v>8668</v>
      </c>
      <c r="D23" s="2">
        <f t="shared" ref="D23:R23" si="2">D13+D21</f>
        <v>3</v>
      </c>
      <c r="E23" s="10">
        <f>(D23/C23)*100</f>
        <v>3.4610059990770652E-2</v>
      </c>
      <c r="F23" s="2">
        <f t="shared" si="2"/>
        <v>108</v>
      </c>
      <c r="G23" s="10">
        <f>(F23/C23)*100</f>
        <v>1.2459621596677435</v>
      </c>
      <c r="H23" s="2">
        <f t="shared" si="2"/>
        <v>741</v>
      </c>
      <c r="I23" s="10">
        <f>(H23/C23)*100</f>
        <v>8.5486848177203498</v>
      </c>
      <c r="J23" s="2">
        <f t="shared" si="2"/>
        <v>285</v>
      </c>
      <c r="K23" s="10">
        <f>(J23/C23)*100</f>
        <v>3.287955699123212</v>
      </c>
      <c r="L23" s="2">
        <f t="shared" si="2"/>
        <v>3616</v>
      </c>
      <c r="M23" s="10">
        <f>(L23/C23)*100</f>
        <v>41.716658975542224</v>
      </c>
      <c r="N23" s="2">
        <f t="shared" si="2"/>
        <v>2172</v>
      </c>
      <c r="O23" s="10">
        <f>(N23/C23)*100</f>
        <v>25.057683433317951</v>
      </c>
      <c r="P23" s="2">
        <f t="shared" si="2"/>
        <v>70</v>
      </c>
      <c r="Q23" s="10">
        <f>(P23/C23)*100</f>
        <v>0.80756806645131507</v>
      </c>
      <c r="R23" s="2">
        <f t="shared" si="2"/>
        <v>1673</v>
      </c>
      <c r="S23" s="10">
        <f>(R23/C23)*100</f>
        <v>19.300876788186432</v>
      </c>
    </row>
    <row r="24" spans="1:20" x14ac:dyDescent="0.25">
      <c r="A24" t="s">
        <v>28</v>
      </c>
      <c r="B24" s="11" t="s">
        <v>30</v>
      </c>
    </row>
    <row r="26" spans="1:20" x14ac:dyDescent="0.25">
      <c r="A26" s="1" t="s">
        <v>3</v>
      </c>
      <c r="B26" s="7" t="s">
        <v>1</v>
      </c>
      <c r="C26" s="7" t="s">
        <v>2</v>
      </c>
      <c r="D26" s="7" t="s">
        <v>4</v>
      </c>
      <c r="E26" s="7" t="s">
        <v>12</v>
      </c>
      <c r="F26" s="7" t="s">
        <v>10</v>
      </c>
      <c r="G26" s="7" t="s">
        <v>12</v>
      </c>
      <c r="H26" s="7" t="s">
        <v>5</v>
      </c>
      <c r="I26" s="7" t="s">
        <v>12</v>
      </c>
      <c r="J26" s="7" t="s">
        <v>6</v>
      </c>
      <c r="K26" s="7" t="s">
        <v>12</v>
      </c>
      <c r="L26" s="7" t="s">
        <v>7</v>
      </c>
      <c r="M26" s="7" t="s">
        <v>12</v>
      </c>
      <c r="N26" s="7" t="s">
        <v>22</v>
      </c>
      <c r="O26" s="7" t="s">
        <v>12</v>
      </c>
      <c r="P26" s="7" t="s">
        <v>8</v>
      </c>
      <c r="Q26" s="7" t="s">
        <v>12</v>
      </c>
      <c r="R26" s="7" t="s">
        <v>9</v>
      </c>
      <c r="S26" s="7" t="s">
        <v>12</v>
      </c>
    </row>
    <row r="27" spans="1:20" x14ac:dyDescent="0.25">
      <c r="A27" t="s">
        <v>11</v>
      </c>
      <c r="B27" s="8" t="s">
        <v>17</v>
      </c>
      <c r="C27" s="4">
        <v>40</v>
      </c>
      <c r="D27" s="4">
        <v>2</v>
      </c>
      <c r="E27" s="4">
        <v>5</v>
      </c>
      <c r="F27" s="4">
        <v>22</v>
      </c>
      <c r="G27" s="4">
        <v>55</v>
      </c>
      <c r="H27" s="4">
        <v>12</v>
      </c>
      <c r="I27" s="4">
        <v>3</v>
      </c>
      <c r="J27" s="4">
        <v>1</v>
      </c>
      <c r="K27" s="4">
        <v>2.5</v>
      </c>
      <c r="L27" s="4">
        <v>0</v>
      </c>
      <c r="M27" s="4">
        <v>0</v>
      </c>
      <c r="N27" s="4"/>
      <c r="O27" s="4"/>
      <c r="P27" s="4">
        <v>0</v>
      </c>
      <c r="Q27" s="4">
        <v>0</v>
      </c>
      <c r="R27" s="5">
        <v>3</v>
      </c>
      <c r="S27" s="6">
        <v>7.49</v>
      </c>
    </row>
    <row r="28" spans="1:20" x14ac:dyDescent="0.25">
      <c r="B28" s="8" t="s">
        <v>14</v>
      </c>
      <c r="C28">
        <v>126</v>
      </c>
      <c r="D28">
        <v>0</v>
      </c>
      <c r="E28">
        <v>0</v>
      </c>
      <c r="F28">
        <v>5</v>
      </c>
      <c r="G28">
        <v>3.97</v>
      </c>
      <c r="H28">
        <v>20</v>
      </c>
      <c r="I28">
        <v>15.87</v>
      </c>
      <c r="J28">
        <v>32</v>
      </c>
      <c r="K28">
        <v>25.4</v>
      </c>
      <c r="L28">
        <v>14</v>
      </c>
      <c r="M28">
        <v>11.11</v>
      </c>
      <c r="P28">
        <v>11</v>
      </c>
      <c r="Q28">
        <v>8.73</v>
      </c>
      <c r="R28">
        <v>44</v>
      </c>
      <c r="S28">
        <v>34.92</v>
      </c>
    </row>
    <row r="29" spans="1:20" ht="30" x14ac:dyDescent="0.25">
      <c r="B29" s="9" t="s">
        <v>18</v>
      </c>
      <c r="C29">
        <v>94</v>
      </c>
      <c r="D29">
        <v>2</v>
      </c>
      <c r="E29">
        <v>2.13</v>
      </c>
      <c r="F29">
        <v>22</v>
      </c>
      <c r="G29">
        <v>23.4</v>
      </c>
      <c r="H29">
        <v>41</v>
      </c>
      <c r="I29">
        <v>43.62</v>
      </c>
      <c r="J29">
        <v>12</v>
      </c>
      <c r="K29">
        <v>12.77</v>
      </c>
      <c r="L29">
        <v>0</v>
      </c>
      <c r="M29">
        <v>0</v>
      </c>
      <c r="P29">
        <v>0</v>
      </c>
      <c r="Q29">
        <v>0</v>
      </c>
      <c r="R29">
        <v>17</v>
      </c>
      <c r="S29">
        <v>18.079999999999998</v>
      </c>
    </row>
    <row r="30" spans="1:20" x14ac:dyDescent="0.25">
      <c r="B30" s="9" t="s">
        <v>19</v>
      </c>
      <c r="T30" t="s">
        <v>29</v>
      </c>
    </row>
    <row r="31" spans="1:20" x14ac:dyDescent="0.25">
      <c r="B31" s="8" t="s">
        <v>16</v>
      </c>
      <c r="C31">
        <v>1248</v>
      </c>
      <c r="D31">
        <v>0</v>
      </c>
      <c r="E31">
        <v>0</v>
      </c>
      <c r="F31">
        <v>26</v>
      </c>
      <c r="G31">
        <v>2.08</v>
      </c>
      <c r="H31">
        <v>75</v>
      </c>
      <c r="I31">
        <v>6.01</v>
      </c>
      <c r="L31">
        <v>340</v>
      </c>
      <c r="M31">
        <v>27.24</v>
      </c>
      <c r="N31">
        <v>267</v>
      </c>
      <c r="O31">
        <v>21.4</v>
      </c>
      <c r="R31">
        <v>540</v>
      </c>
      <c r="S31">
        <v>43.27</v>
      </c>
    </row>
    <row r="32" spans="1:20" x14ac:dyDescent="0.25">
      <c r="B32" s="8" t="s">
        <v>20</v>
      </c>
      <c r="C32">
        <v>224</v>
      </c>
      <c r="D32">
        <v>0</v>
      </c>
      <c r="E32">
        <v>0</v>
      </c>
      <c r="F32">
        <v>24</v>
      </c>
      <c r="G32">
        <v>10.7</v>
      </c>
      <c r="H32">
        <v>105</v>
      </c>
      <c r="I32">
        <v>46.9</v>
      </c>
      <c r="J32">
        <v>30</v>
      </c>
      <c r="K32">
        <v>13.4</v>
      </c>
      <c r="L32">
        <v>6</v>
      </c>
      <c r="M32">
        <v>2.7</v>
      </c>
      <c r="P32">
        <v>2</v>
      </c>
      <c r="Q32">
        <v>0.9</v>
      </c>
      <c r="R32">
        <v>57</v>
      </c>
      <c r="S32">
        <v>25.4</v>
      </c>
    </row>
    <row r="33" spans="1:20" x14ac:dyDescent="0.25">
      <c r="B33" s="8" t="s">
        <v>15</v>
      </c>
      <c r="C33">
        <v>377</v>
      </c>
      <c r="D33">
        <v>4</v>
      </c>
      <c r="E33">
        <v>1.1000000000000001</v>
      </c>
      <c r="F33">
        <v>26</v>
      </c>
      <c r="G33">
        <v>6.9</v>
      </c>
      <c r="H33">
        <v>25</v>
      </c>
      <c r="I33">
        <v>13.8</v>
      </c>
      <c r="J33">
        <v>86</v>
      </c>
      <c r="K33">
        <v>22.8</v>
      </c>
      <c r="L33">
        <v>68</v>
      </c>
      <c r="M33">
        <v>18</v>
      </c>
      <c r="P33">
        <v>25</v>
      </c>
      <c r="Q33">
        <v>6.6</v>
      </c>
      <c r="R33">
        <v>116</v>
      </c>
      <c r="S33">
        <v>30.8</v>
      </c>
    </row>
    <row r="34" spans="1:20" x14ac:dyDescent="0.25">
      <c r="B34" s="2"/>
      <c r="C34" s="2">
        <f>SUM(C27:C33)</f>
        <v>2109</v>
      </c>
      <c r="D34" s="2">
        <f t="shared" ref="D34" si="3">SUM(D27:D33)</f>
        <v>8</v>
      </c>
      <c r="E34" s="10">
        <f>(D34/C34)*100</f>
        <v>0.37932669511616879</v>
      </c>
      <c r="F34" s="2">
        <f t="shared" ref="F34" si="4">SUM(F27:F33)</f>
        <v>125</v>
      </c>
      <c r="G34" s="10">
        <f>(F34/C34)*100</f>
        <v>5.9269796111901378</v>
      </c>
      <c r="H34" s="2">
        <f t="shared" ref="H34" si="5">SUM(H27:H33)</f>
        <v>278</v>
      </c>
      <c r="I34" s="10">
        <f>(H34/C34)*100</f>
        <v>13.181602655286866</v>
      </c>
      <c r="J34" s="2">
        <f t="shared" ref="J34" si="6">SUM(J27:J33)</f>
        <v>161</v>
      </c>
      <c r="K34" s="10">
        <f>(J34/C34)*100</f>
        <v>7.6339497392128974</v>
      </c>
      <c r="L34" s="2">
        <f t="shared" ref="L34" si="7">SUM(L27:L33)</f>
        <v>428</v>
      </c>
      <c r="M34" s="10">
        <f>(L34/C34)*100</f>
        <v>20.29397818871503</v>
      </c>
      <c r="N34" s="2">
        <f>SUM(N27:N33)</f>
        <v>267</v>
      </c>
      <c r="O34" s="10">
        <f>(N34/C34)*100</f>
        <v>12.660028449502134</v>
      </c>
      <c r="P34" s="2">
        <f t="shared" ref="P34" si="8">SUM(P27:P33)</f>
        <v>38</v>
      </c>
      <c r="Q34" s="10">
        <f>(P34/C34)*100</f>
        <v>1.8018018018018018</v>
      </c>
      <c r="R34" s="2">
        <f t="shared" ref="R34" si="9">SUM(R27:R33)</f>
        <v>777</v>
      </c>
      <c r="S34" s="10">
        <f>(R34/C34)*100</f>
        <v>36.84210526315789</v>
      </c>
    </row>
    <row r="35" spans="1:20" x14ac:dyDescent="0.25">
      <c r="B35" s="2"/>
    </row>
    <row r="36" spans="1:20" x14ac:dyDescent="0.25">
      <c r="B36" s="2"/>
    </row>
    <row r="37" spans="1:20" x14ac:dyDescent="0.25">
      <c r="A37" t="s">
        <v>13</v>
      </c>
      <c r="B37" s="8" t="s">
        <v>21</v>
      </c>
      <c r="C37">
        <v>1323</v>
      </c>
      <c r="D37">
        <v>4</v>
      </c>
      <c r="E37">
        <v>0.3</v>
      </c>
      <c r="F37">
        <v>123</v>
      </c>
      <c r="G37">
        <v>9.3000000000000007</v>
      </c>
      <c r="H37">
        <v>422</v>
      </c>
      <c r="I37">
        <v>31.9</v>
      </c>
      <c r="L37">
        <v>546</v>
      </c>
      <c r="M37">
        <v>41.3</v>
      </c>
      <c r="N37">
        <v>130</v>
      </c>
      <c r="O37">
        <v>9.8000000000000007</v>
      </c>
      <c r="R37">
        <v>98</v>
      </c>
      <c r="S37">
        <v>7.4</v>
      </c>
    </row>
    <row r="38" spans="1:20" x14ac:dyDescent="0.25">
      <c r="B38" s="8" t="s">
        <v>23</v>
      </c>
      <c r="C38">
        <v>1595</v>
      </c>
      <c r="D38">
        <v>0</v>
      </c>
      <c r="E38">
        <v>0</v>
      </c>
      <c r="F38">
        <v>16</v>
      </c>
      <c r="G38">
        <v>1</v>
      </c>
      <c r="H38">
        <v>155</v>
      </c>
      <c r="I38">
        <v>9.6999999999999993</v>
      </c>
      <c r="L38">
        <v>784</v>
      </c>
      <c r="M38">
        <v>49.2</v>
      </c>
      <c r="N38">
        <v>399</v>
      </c>
      <c r="O38">
        <v>25</v>
      </c>
      <c r="R38">
        <v>241</v>
      </c>
      <c r="S38">
        <v>15.1</v>
      </c>
    </row>
    <row r="39" spans="1:20" x14ac:dyDescent="0.25">
      <c r="B39" s="12" t="s">
        <v>24</v>
      </c>
      <c r="C39" s="13">
        <v>50</v>
      </c>
      <c r="D39" s="11">
        <v>0</v>
      </c>
      <c r="E39" s="11">
        <v>0</v>
      </c>
      <c r="F39" s="11">
        <v>0</v>
      </c>
      <c r="G39" s="11">
        <v>0</v>
      </c>
      <c r="H39" s="11">
        <v>9</v>
      </c>
      <c r="I39" s="11">
        <v>18</v>
      </c>
      <c r="J39" s="11"/>
      <c r="K39" s="11"/>
      <c r="L39" s="11">
        <v>34</v>
      </c>
      <c r="M39" s="11">
        <v>68</v>
      </c>
      <c r="N39" s="11">
        <v>0</v>
      </c>
      <c r="O39" s="11">
        <v>0</v>
      </c>
      <c r="P39" s="11"/>
      <c r="Q39" s="11"/>
      <c r="R39" s="11">
        <v>7</v>
      </c>
      <c r="S39" s="11">
        <v>14</v>
      </c>
    </row>
    <row r="40" spans="1:20" x14ac:dyDescent="0.25">
      <c r="B40" s="8" t="s">
        <v>27</v>
      </c>
      <c r="C40">
        <v>2729</v>
      </c>
      <c r="D40">
        <v>0</v>
      </c>
      <c r="E40">
        <v>0</v>
      </c>
      <c r="F40">
        <v>35</v>
      </c>
      <c r="G40">
        <v>1.3</v>
      </c>
      <c r="H40">
        <v>199</v>
      </c>
      <c r="I40">
        <v>7.3</v>
      </c>
      <c r="L40">
        <v>1193</v>
      </c>
      <c r="M40">
        <v>43.7</v>
      </c>
      <c r="N40">
        <v>585</v>
      </c>
      <c r="O40">
        <v>21.4</v>
      </c>
      <c r="R40">
        <v>717</v>
      </c>
      <c r="S40">
        <v>26.3</v>
      </c>
    </row>
    <row r="41" spans="1:20" x14ac:dyDescent="0.25">
      <c r="B41" s="8" t="s">
        <v>33</v>
      </c>
      <c r="C41">
        <v>83</v>
      </c>
      <c r="D41">
        <v>0</v>
      </c>
      <c r="E41">
        <v>0</v>
      </c>
      <c r="F41">
        <v>2</v>
      </c>
      <c r="G41">
        <v>2.41</v>
      </c>
      <c r="H41">
        <v>34</v>
      </c>
      <c r="I41">
        <v>40.96</v>
      </c>
      <c r="L41">
        <v>36</v>
      </c>
      <c r="M41">
        <v>43.37</v>
      </c>
      <c r="N41">
        <v>6</v>
      </c>
      <c r="O41">
        <v>7.23</v>
      </c>
      <c r="R41">
        <v>5</v>
      </c>
      <c r="S41">
        <v>6.02</v>
      </c>
      <c r="T41" t="s">
        <v>34</v>
      </c>
    </row>
    <row r="42" spans="1:20" x14ac:dyDescent="0.25">
      <c r="B42" s="12" t="s">
        <v>25</v>
      </c>
    </row>
    <row r="43" spans="1:20" x14ac:dyDescent="0.25">
      <c r="B43" s="12" t="s">
        <v>26</v>
      </c>
    </row>
    <row r="44" spans="1:20" x14ac:dyDescent="0.25">
      <c r="C44" s="2">
        <f>SUM(C37:C43)</f>
        <v>5780</v>
      </c>
      <c r="D44" s="2">
        <f t="shared" ref="D44" si="10">SUM(D37:D43)</f>
        <v>4</v>
      </c>
      <c r="E44" s="10">
        <f>(D44/C44)*100</f>
        <v>6.920415224913494E-2</v>
      </c>
      <c r="F44" s="2">
        <f t="shared" ref="F44" si="11">SUM(F37:F43)</f>
        <v>176</v>
      </c>
      <c r="G44" s="10">
        <f>(F44/C44)*100</f>
        <v>3.0449826989619377</v>
      </c>
      <c r="H44" s="2">
        <f t="shared" ref="H44" si="12">SUM(H37:H43)</f>
        <v>819</v>
      </c>
      <c r="I44" s="2">
        <f>(H44/C44)*100</f>
        <v>14.169550173010382</v>
      </c>
      <c r="J44" s="2">
        <f t="shared" ref="J44" si="13">SUM(J37:J43)</f>
        <v>0</v>
      </c>
      <c r="K44" s="10">
        <f>(J44/C44)*100</f>
        <v>0</v>
      </c>
      <c r="L44" s="2">
        <f t="shared" ref="L44" si="14">SUM(L37:L43)</f>
        <v>2593</v>
      </c>
      <c r="M44" s="10">
        <f>(L44/C44)*100</f>
        <v>44.86159169550173</v>
      </c>
      <c r="N44" s="2">
        <f t="shared" ref="N44" si="15">SUM(N37:N43)</f>
        <v>1120</v>
      </c>
      <c r="O44" s="10">
        <f>(N44/C44)*100</f>
        <v>19.377162629757784</v>
      </c>
      <c r="P44" s="2">
        <f t="shared" ref="P44" si="16">SUM(P37:P43)</f>
        <v>0</v>
      </c>
      <c r="Q44" s="10">
        <f>(P44/C44)*100</f>
        <v>0</v>
      </c>
      <c r="R44" s="2">
        <f t="shared" ref="R44" si="17">SUM(R37:R43)</f>
        <v>1068</v>
      </c>
      <c r="S44" s="10">
        <f>(R44/C44)*100</f>
        <v>18.477508650519031</v>
      </c>
    </row>
    <row r="46" spans="1:20" x14ac:dyDescent="0.25">
      <c r="C46" s="2">
        <f>C34+C44</f>
        <v>7889</v>
      </c>
      <c r="D46" s="2">
        <f t="shared" ref="D46:S46" si="18">D34+D44</f>
        <v>12</v>
      </c>
      <c r="E46" s="10">
        <f>(D46/C46)*100</f>
        <v>0.15211053365445557</v>
      </c>
      <c r="F46" s="2">
        <f t="shared" si="18"/>
        <v>301</v>
      </c>
      <c r="G46" s="10">
        <f>(F46/C46)*100</f>
        <v>3.8154392191659272</v>
      </c>
      <c r="H46" s="2">
        <f t="shared" si="18"/>
        <v>1097</v>
      </c>
      <c r="I46" s="10">
        <f>(H46/C46)*100</f>
        <v>13.905437951578147</v>
      </c>
      <c r="J46" s="2">
        <f t="shared" si="18"/>
        <v>161</v>
      </c>
      <c r="K46" s="10">
        <f>(J46/C46)*100</f>
        <v>2.0408163265306123</v>
      </c>
      <c r="L46" s="2">
        <f t="shared" si="18"/>
        <v>3021</v>
      </c>
      <c r="M46" s="10">
        <f>(L46/C46)*100</f>
        <v>38.293826847509187</v>
      </c>
      <c r="N46" s="2">
        <f t="shared" si="18"/>
        <v>1387</v>
      </c>
      <c r="O46" s="10">
        <f>(N46/C46)*100</f>
        <v>17.581442514894157</v>
      </c>
      <c r="P46" s="2">
        <f t="shared" si="18"/>
        <v>38</v>
      </c>
      <c r="Q46" s="10">
        <f>(P46/C46)*100</f>
        <v>0.4816833565724426</v>
      </c>
      <c r="R46" s="2">
        <f t="shared" si="18"/>
        <v>1845</v>
      </c>
      <c r="S46" s="10">
        <f>(R46/C46)*100</f>
        <v>23.386994549372545</v>
      </c>
      <c r="T46" s="2"/>
    </row>
    <row r="48" spans="1:20" x14ac:dyDescent="0.25">
      <c r="A48" t="s">
        <v>35</v>
      </c>
    </row>
    <row r="50" spans="2:20" x14ac:dyDescent="0.25">
      <c r="B50" s="7" t="s">
        <v>1</v>
      </c>
      <c r="C50" s="7" t="s">
        <v>2</v>
      </c>
      <c r="D50" s="7" t="s">
        <v>4</v>
      </c>
      <c r="E50" s="7" t="s">
        <v>12</v>
      </c>
      <c r="F50" s="7" t="s">
        <v>10</v>
      </c>
      <c r="G50" s="7" t="s">
        <v>12</v>
      </c>
      <c r="H50" s="7" t="s">
        <v>5</v>
      </c>
      <c r="I50" s="7" t="s">
        <v>12</v>
      </c>
      <c r="J50" s="7" t="s">
        <v>6</v>
      </c>
      <c r="K50" s="7" t="s">
        <v>12</v>
      </c>
      <c r="L50" s="7" t="s">
        <v>7</v>
      </c>
      <c r="M50" s="7" t="s">
        <v>12</v>
      </c>
      <c r="N50" s="7" t="s">
        <v>22</v>
      </c>
      <c r="O50" s="7" t="s">
        <v>12</v>
      </c>
      <c r="P50" s="7" t="s">
        <v>8</v>
      </c>
      <c r="Q50" s="7" t="s">
        <v>12</v>
      </c>
      <c r="R50" s="7" t="s">
        <v>9</v>
      </c>
      <c r="S50" s="7" t="s">
        <v>12</v>
      </c>
    </row>
    <row r="51" spans="2:20" x14ac:dyDescent="0.25">
      <c r="B51" s="8" t="s">
        <v>17</v>
      </c>
      <c r="C51" s="4">
        <v>40</v>
      </c>
      <c r="D51" s="4">
        <v>0</v>
      </c>
      <c r="E51" s="4">
        <v>0</v>
      </c>
      <c r="F51" s="4">
        <v>3</v>
      </c>
      <c r="G51" s="15">
        <v>7.5</v>
      </c>
      <c r="H51" s="4">
        <v>16</v>
      </c>
      <c r="I51" s="4">
        <v>40</v>
      </c>
      <c r="J51" s="4">
        <v>11</v>
      </c>
      <c r="K51" s="15">
        <v>27.5</v>
      </c>
      <c r="L51" s="4">
        <v>4</v>
      </c>
      <c r="M51" s="15">
        <v>10.01</v>
      </c>
      <c r="N51" s="4"/>
      <c r="O51" s="4"/>
      <c r="P51" s="4">
        <v>4</v>
      </c>
      <c r="Q51" s="4">
        <v>10</v>
      </c>
      <c r="R51" s="5">
        <v>2</v>
      </c>
      <c r="S51" s="6">
        <v>4.99</v>
      </c>
    </row>
    <row r="52" spans="2:20" x14ac:dyDescent="0.25">
      <c r="B52" s="8" t="s">
        <v>14</v>
      </c>
      <c r="C52">
        <v>126</v>
      </c>
      <c r="D52">
        <v>0</v>
      </c>
      <c r="E52">
        <v>0</v>
      </c>
      <c r="F52">
        <v>5</v>
      </c>
      <c r="G52">
        <v>3.97</v>
      </c>
      <c r="H52">
        <v>14</v>
      </c>
      <c r="I52">
        <v>11.11</v>
      </c>
      <c r="J52">
        <v>40</v>
      </c>
      <c r="K52">
        <v>24.1</v>
      </c>
      <c r="L52">
        <v>33</v>
      </c>
      <c r="M52">
        <v>19.88</v>
      </c>
      <c r="P52">
        <v>7</v>
      </c>
      <c r="Q52">
        <v>5.56</v>
      </c>
      <c r="R52">
        <v>42</v>
      </c>
      <c r="S52">
        <v>33.32</v>
      </c>
    </row>
    <row r="53" spans="2:20" ht="30" x14ac:dyDescent="0.25">
      <c r="B53" s="9" t="s">
        <v>18</v>
      </c>
      <c r="C53">
        <v>94</v>
      </c>
      <c r="D53">
        <v>0</v>
      </c>
      <c r="E53">
        <v>0</v>
      </c>
      <c r="F53">
        <v>3</v>
      </c>
      <c r="G53">
        <v>3.19</v>
      </c>
      <c r="H53">
        <v>29</v>
      </c>
      <c r="I53">
        <v>30.85</v>
      </c>
      <c r="J53">
        <v>39</v>
      </c>
      <c r="K53">
        <v>41.49</v>
      </c>
      <c r="L53">
        <v>6</v>
      </c>
      <c r="M53">
        <v>6.38</v>
      </c>
      <c r="P53">
        <v>7</v>
      </c>
      <c r="Q53">
        <v>7.45</v>
      </c>
      <c r="R53">
        <v>10</v>
      </c>
      <c r="S53">
        <f>R53</f>
        <v>10</v>
      </c>
    </row>
    <row r="54" spans="2:20" x14ac:dyDescent="0.25">
      <c r="B54" s="9" t="s">
        <v>19</v>
      </c>
      <c r="T54" t="s">
        <v>36</v>
      </c>
    </row>
    <row r="55" spans="2:20" x14ac:dyDescent="0.25">
      <c r="B55" s="8" t="s">
        <v>16</v>
      </c>
      <c r="T55" t="s">
        <v>36</v>
      </c>
    </row>
    <row r="56" spans="2:20" x14ac:dyDescent="0.25">
      <c r="B56" s="12" t="s">
        <v>20</v>
      </c>
    </row>
    <row r="57" spans="2:20" x14ac:dyDescent="0.25">
      <c r="B57" s="12" t="s">
        <v>15</v>
      </c>
    </row>
    <row r="58" spans="2:20" x14ac:dyDescent="0.25">
      <c r="B58" s="2"/>
      <c r="C58" s="2">
        <f>SUM(C51:C57)</f>
        <v>260</v>
      </c>
      <c r="D58" s="2">
        <f t="shared" ref="D58" si="19">SUM(D51:D57)</f>
        <v>0</v>
      </c>
      <c r="E58" s="10">
        <f>(D58/C58)*100</f>
        <v>0</v>
      </c>
      <c r="F58" s="2">
        <f t="shared" ref="F58" si="20">SUM(F51:F57)</f>
        <v>11</v>
      </c>
      <c r="G58" s="10">
        <f>(F58/C58)*100</f>
        <v>4.2307692307692308</v>
      </c>
      <c r="H58" s="2">
        <f t="shared" ref="H58" si="21">SUM(H51:H57)</f>
        <v>59</v>
      </c>
      <c r="I58" s="10">
        <f>(H58/C58)*100</f>
        <v>22.692307692307693</v>
      </c>
      <c r="J58" s="2">
        <f t="shared" ref="J58" si="22">SUM(J51:J57)</f>
        <v>90</v>
      </c>
      <c r="K58" s="10">
        <f>(J58/C58)*100</f>
        <v>34.615384615384613</v>
      </c>
      <c r="L58" s="2">
        <f t="shared" ref="L58" si="23">SUM(L51:L57)</f>
        <v>43</v>
      </c>
      <c r="M58" s="10">
        <f>(L58/C58)*100</f>
        <v>16.538461538461537</v>
      </c>
      <c r="N58" s="2">
        <f>SUM(N51:N57)</f>
        <v>0</v>
      </c>
      <c r="O58" s="10">
        <f>(N58/C58)*100</f>
        <v>0</v>
      </c>
      <c r="P58" s="2">
        <f t="shared" ref="P58" si="24">SUM(P51:P57)</f>
        <v>18</v>
      </c>
      <c r="Q58" s="10">
        <f>(P58/C58)*100</f>
        <v>6.9230769230769234</v>
      </c>
      <c r="R58" s="2">
        <f t="shared" ref="R58" si="25">SUM(R51:R57)</f>
        <v>54</v>
      </c>
      <c r="S58" s="10">
        <f>(R58/C58)*100</f>
        <v>20.76923076923077</v>
      </c>
    </row>
    <row r="59" spans="2:20" x14ac:dyDescent="0.25">
      <c r="B59" s="2"/>
    </row>
    <row r="60" spans="2:20" x14ac:dyDescent="0.25">
      <c r="B60" s="2"/>
    </row>
    <row r="61" spans="2:20" x14ac:dyDescent="0.25">
      <c r="B61" s="8" t="s">
        <v>21</v>
      </c>
      <c r="T61" t="s">
        <v>36</v>
      </c>
    </row>
    <row r="62" spans="2:20" x14ac:dyDescent="0.25">
      <c r="B62" s="8" t="s">
        <v>23</v>
      </c>
      <c r="T62" t="s">
        <v>36</v>
      </c>
    </row>
    <row r="63" spans="2:20" x14ac:dyDescent="0.25">
      <c r="B63" s="12" t="s">
        <v>24</v>
      </c>
      <c r="C63" s="14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 t="s">
        <v>36</v>
      </c>
    </row>
    <row r="64" spans="2:20" x14ac:dyDescent="0.25">
      <c r="B64" s="8" t="s">
        <v>27</v>
      </c>
      <c r="T64" t="s">
        <v>36</v>
      </c>
    </row>
    <row r="65" spans="2:19" x14ac:dyDescent="0.25">
      <c r="B65" s="8" t="s">
        <v>33</v>
      </c>
    </row>
    <row r="66" spans="2:19" x14ac:dyDescent="0.25">
      <c r="B66" s="8" t="s">
        <v>25</v>
      </c>
    </row>
    <row r="67" spans="2:19" x14ac:dyDescent="0.25">
      <c r="B67" s="8" t="s">
        <v>26</v>
      </c>
    </row>
    <row r="68" spans="2:19" x14ac:dyDescent="0.25">
      <c r="C68" s="2">
        <f>SUM(C61:C67)</f>
        <v>0</v>
      </c>
      <c r="D68" s="2">
        <f t="shared" ref="D68" si="26">SUM(D61:D67)</f>
        <v>0</v>
      </c>
      <c r="E68" s="16" t="e">
        <f>(D68/C68)*100</f>
        <v>#DIV/0!</v>
      </c>
      <c r="F68" s="2">
        <f t="shared" ref="F68" si="27">SUM(F61:F67)</f>
        <v>0</v>
      </c>
      <c r="G68" s="10" t="e">
        <f>(F68/C68)*100</f>
        <v>#DIV/0!</v>
      </c>
      <c r="H68" s="2">
        <f t="shared" ref="H68" si="28">SUM(H61:H67)</f>
        <v>0</v>
      </c>
      <c r="I68" s="10" t="e">
        <f>(H68/C68)*100</f>
        <v>#DIV/0!</v>
      </c>
      <c r="J68" s="2">
        <f t="shared" ref="J68" si="29">SUM(J61:J67)</f>
        <v>0</v>
      </c>
      <c r="K68" s="10" t="e">
        <f>(J68/C68)*100</f>
        <v>#DIV/0!</v>
      </c>
      <c r="L68" s="2">
        <f t="shared" ref="L68" si="30">SUM(L61:L67)</f>
        <v>0</v>
      </c>
      <c r="M68" s="10" t="e">
        <f>(L68/C68)*100</f>
        <v>#DIV/0!</v>
      </c>
      <c r="N68" s="2">
        <f t="shared" ref="N68" si="31">SUM(N61:N67)</f>
        <v>0</v>
      </c>
      <c r="O68" s="10" t="e">
        <f>(N68/C68)*100</f>
        <v>#DIV/0!</v>
      </c>
      <c r="P68" s="2">
        <f t="shared" ref="P68" si="32">SUM(P61:P67)</f>
        <v>0</v>
      </c>
      <c r="Q68" s="10" t="e">
        <f>(P68/C68)*100</f>
        <v>#DIV/0!</v>
      </c>
      <c r="R68" s="2">
        <f t="shared" ref="R68" si="33">SUM(R61:R67)</f>
        <v>0</v>
      </c>
      <c r="S68" s="10" t="e">
        <f>(R68/C68)*100</f>
        <v>#DIV/0!</v>
      </c>
    </row>
    <row r="70" spans="2:19" x14ac:dyDescent="0.25">
      <c r="C70" s="2">
        <f>C58+C68</f>
        <v>260</v>
      </c>
      <c r="D70" s="2">
        <f t="shared" ref="D70:S70" si="34">D58+D68</f>
        <v>0</v>
      </c>
      <c r="E70" s="10">
        <f>(D70/C70)*100</f>
        <v>0</v>
      </c>
      <c r="F70" s="2">
        <f t="shared" ref="F70:S70" si="35">F58+F68</f>
        <v>11</v>
      </c>
      <c r="G70" s="10">
        <f>(F70/C70)*100</f>
        <v>4.2307692307692308</v>
      </c>
      <c r="H70" s="2">
        <f t="shared" ref="H70:S70" si="36">H58+H68</f>
        <v>59</v>
      </c>
      <c r="I70" s="10">
        <f>(H70/C70)*100</f>
        <v>22.692307692307693</v>
      </c>
      <c r="J70" s="2">
        <f t="shared" ref="J70:S70" si="37">J58+J68</f>
        <v>90</v>
      </c>
      <c r="K70" s="10">
        <f>(J70/C70)*100</f>
        <v>34.615384615384613</v>
      </c>
      <c r="L70" s="2">
        <f t="shared" ref="L70:S70" si="38">L58+L68</f>
        <v>43</v>
      </c>
      <c r="M70" s="10">
        <f>(L70/C70)*100</f>
        <v>16.538461538461537</v>
      </c>
      <c r="N70" s="2">
        <f t="shared" ref="N70:S70" si="39">N58+N68</f>
        <v>0</v>
      </c>
      <c r="O70" s="10">
        <f>(N70/C70)*100</f>
        <v>0</v>
      </c>
      <c r="P70" s="2">
        <f t="shared" ref="P70:S70" si="40">P58+P68</f>
        <v>18</v>
      </c>
      <c r="Q70" s="10">
        <f>(P70/C70)*100</f>
        <v>6.9230769230769234</v>
      </c>
      <c r="R70" s="2">
        <f t="shared" ref="R70:S70" si="41">R58+R68</f>
        <v>54</v>
      </c>
      <c r="S70" s="10">
        <f>(R70/C70)*100</f>
        <v>20.76923076923077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CONHUAN-DT</dc:creator>
  <cp:lastModifiedBy>USER</cp:lastModifiedBy>
  <dcterms:created xsi:type="dcterms:W3CDTF">2018-07-27T07:18:23Z</dcterms:created>
  <dcterms:modified xsi:type="dcterms:W3CDTF">2018-07-27T17:04:58Z</dcterms:modified>
</cp:coreProperties>
</file>